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emongeee\Desktop\"/>
    </mc:Choice>
  </mc:AlternateContent>
  <xr:revisionPtr revIDLastSave="0" documentId="13_ncr:1_{1A4971FB-C3AE-492E-A522-AC78F56A2B8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  <sheet name="Лист2" sheetId="2" r:id="rId2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C19" i="1" l="1"/>
  <c r="D56" i="1" l="1"/>
  <c r="C56" i="1"/>
  <c r="C26" i="1"/>
</calcChain>
</file>

<file path=xl/sharedStrings.xml><?xml version="1.0" encoding="utf-8"?>
<sst xmlns="http://schemas.openxmlformats.org/spreadsheetml/2006/main" count="82" uniqueCount="80">
  <si>
    <t>Приходно-расходная смета СНТ "ЭЛЕКТРОН" на 2020 год</t>
  </si>
  <si>
    <t>№ п/п</t>
  </si>
  <si>
    <t xml:space="preserve">Планируемые доходы </t>
  </si>
  <si>
    <t>1.1</t>
  </si>
  <si>
    <t>1.2</t>
  </si>
  <si>
    <t>1.3</t>
  </si>
  <si>
    <t>Ежегодные взносы на основании сметы</t>
  </si>
  <si>
    <t>Аренда земель общего пользования
Члены СНТ - 5 рублей кв.м.
Индивидуальные пользователи 50 рублей кв.м.</t>
  </si>
  <si>
    <t xml:space="preserve">Взвосы с автовладельцев на содержание
дороги </t>
  </si>
  <si>
    <t>ИТОГО</t>
  </si>
  <si>
    <t>Расходы</t>
  </si>
  <si>
    <t xml:space="preserve">2.1 </t>
  </si>
  <si>
    <t>Ремонт магистральной дороги от п.
Радофинниково до массива СНТ
"Радофинниково" (восточная сторона) 13 км. В 
2019 году</t>
  </si>
  <si>
    <t>Очистка магистральной дороги от снега</t>
  </si>
  <si>
    <t>Очистка канав от леса и мероприятия по
подготовке организации дренажной системы 
магистральной дороги</t>
  </si>
  <si>
    <t xml:space="preserve">Взнос в год
(рубли) </t>
  </si>
  <si>
    <t>Взнос с одной сотки</t>
  </si>
  <si>
    <t>2.2</t>
  </si>
  <si>
    <t>ХОЗЯЙСТВЕННЫЕ И АДМИНИСТРАТИВНЫЕ РАСХОДЫ</t>
  </si>
  <si>
    <t>Расходы на услуги связи</t>
  </si>
  <si>
    <t>Вывоз твердых бытовых отходов</t>
  </si>
  <si>
    <t>Транспортные расходы</t>
  </si>
  <si>
    <t>Хозяйственные расходы</t>
  </si>
  <si>
    <t>Почтовые и канцелярские расходы (рассылка
досудебных претензий, подготовка и рассылка
информаций и уведомлений)</t>
  </si>
  <si>
    <t>Нотариальные и судебные расходы</t>
  </si>
  <si>
    <t>Оплата труда в том числе:</t>
  </si>
  <si>
    <t>За счет оплаты долгов по предыдущим периодам</t>
  </si>
  <si>
    <t>Заработная плата председателя</t>
  </si>
  <si>
    <t>Заработная плата бухгалтера</t>
  </si>
  <si>
    <t xml:space="preserve">Заработная плата электрика + его обучения </t>
  </si>
  <si>
    <t>Заработная плата специалиста по обслуживанию
территории</t>
  </si>
  <si>
    <t>Обязательные налоги и сборы и отчисления во 
внебюджетные фонды</t>
  </si>
  <si>
    <t>Комиссия банка за ведение расчетного счета</t>
  </si>
  <si>
    <t>Земельный налог на земли общего пользования</t>
  </si>
  <si>
    <t>Членские взносы в СОЮЗ СНТ массива
Радофинниково</t>
  </si>
  <si>
    <t xml:space="preserve">Взнос с одного
 собстенника </t>
  </si>
  <si>
    <t xml:space="preserve">Подсыпка дорожного полотна на линиях </t>
  </si>
  <si>
    <t>Создание площадки для отдыха вокруг
водоема</t>
  </si>
  <si>
    <t xml:space="preserve">ИТОГО </t>
  </si>
  <si>
    <t>Резервный фонд</t>
  </si>
  <si>
    <t>Установка видеонаблюдения</t>
  </si>
  <si>
    <t>ФИНАНСОВО-ЭКОНОМИЧЕСКОЕ ОБОСНОВАНИЕ</t>
  </si>
  <si>
    <t>5.69 соток - 4 линия 19 уч.</t>
  </si>
  <si>
    <t>24 сотки - 5 владельцев</t>
  </si>
  <si>
    <t>36 соток - 1 владелец</t>
  </si>
  <si>
    <t>Льготников (-10%) - 4 человека</t>
  </si>
  <si>
    <t>В пользовании граждан находится 1812 сотки</t>
  </si>
  <si>
    <t>Грузовой автотранспорт - 2</t>
  </si>
  <si>
    <t>Электронная отчетность в государственные
органы (ФНС, ФСС, ПФ, росстат)</t>
  </si>
  <si>
    <t>Дорожные расходы (взносы в ССНТ за счет автовлалельцев)</t>
  </si>
  <si>
    <r>
      <rPr>
        <b/>
        <sz val="11"/>
        <color theme="1"/>
        <rFont val="Calibri"/>
        <family val="2"/>
        <charset val="204"/>
        <scheme val="minor"/>
      </rPr>
      <t>Целевые хозяйственные расходы</t>
    </r>
    <r>
      <rPr>
        <sz val="11"/>
        <color theme="1"/>
        <rFont val="Calibri"/>
        <family val="2"/>
        <charset val="204"/>
        <scheme val="minor"/>
      </rPr>
      <t>: закупка
ГСМ, заправка катриджа, закупка чистящих и
санирующих средств, кисточки, приобретение 
строительных материалов, замков, петель,
перчаток, мешков для сбора мусора, ведер, лопат и др. хоз. Инвентаря</t>
    </r>
  </si>
  <si>
    <t>Установка шлагбаума на въезде в садоводство
(будет закрываться с 01.10 до 01.05
при согласии ТСН АВРОРА)</t>
  </si>
  <si>
    <r>
      <rPr>
        <b/>
        <sz val="22"/>
        <color theme="1"/>
        <rFont val="Calibri"/>
        <family val="2"/>
        <charset val="204"/>
        <scheme val="minor"/>
      </rPr>
      <t>Целевые</t>
    </r>
    <r>
      <rPr>
        <b/>
        <sz val="16"/>
        <color theme="1"/>
        <rFont val="Calibri"/>
        <family val="2"/>
        <charset val="204"/>
        <scheme val="minor"/>
      </rPr>
      <t xml:space="preserve"> расходы при положительном бюдете 
(при погашении гражданами задолженности перед ТСН)</t>
    </r>
  </si>
  <si>
    <t>Заработная плата дворника (за 7 месяцев)</t>
  </si>
  <si>
    <t>54 х 1 700 легковая а/м = 91800
2 х 3200 грузовая а/м = 6 400</t>
  </si>
  <si>
    <t>Количество автовладельцев - 56</t>
  </si>
  <si>
    <t>Легковой автотранспорт - 54</t>
  </si>
  <si>
    <t>42 соток - 1 владелец</t>
  </si>
  <si>
    <t>Количество индивидуальных пользователей - 9</t>
  </si>
  <si>
    <t>Количество членов СНТ - 155</t>
  </si>
  <si>
    <t>6.05 соток - 4 линия 20 уч.</t>
  </si>
  <si>
    <t>11.61 соток - 4 линия 21 уч./ 3 линия 21 уч.</t>
  </si>
  <si>
    <t xml:space="preserve">6 соток - 43 владельца </t>
  </si>
  <si>
    <t>9 соток - 6 владельца</t>
  </si>
  <si>
    <t>12 соток - 100 владельца</t>
  </si>
  <si>
    <t>18 соток - 3 владельца</t>
  </si>
  <si>
    <t>Количество участков для рассчета 162</t>
  </si>
  <si>
    <t>Юридические услуги</t>
  </si>
  <si>
    <t xml:space="preserve">Утверждено  очередным общим собранием членов
ТСН "ЭЛЕКТРОН" МАССИВА
"РАДОФИННИКОВО" 187090
Ленинградская область, Тосненский район,
Лисинское сельское поселение массив
Радофинниково ТСН "Электрон"  ОРГН
1034701897196 ИНН 4716018863
Протокол №   42   от   "24"
августа 2019 года
Председетель собрания _____________/А.Е.Докучаев
</t>
  </si>
  <si>
    <t>Кириллова Л.В.-5,69 соток- 6064,00 руб.</t>
  </si>
  <si>
    <t>Дорофеев А.Н. -11,61 соток- 10013,49 руб.</t>
  </si>
  <si>
    <t>Кириллов Д.А..-6,05 соток-6304,19 руб.</t>
  </si>
  <si>
    <t>6 соток -6270.84 руб.</t>
  </si>
  <si>
    <t>9 соток - 8272.26 руб.</t>
  </si>
  <si>
    <t>12 соток - 10273.68 руб.</t>
  </si>
  <si>
    <t>18 соток - 14276.52 руб.</t>
  </si>
  <si>
    <t>24  сотки - 18279.36 руб.</t>
  </si>
  <si>
    <t>36 соток -26285.04 руб.</t>
  </si>
  <si>
    <t>42 сотки -30287.88 руб.</t>
  </si>
  <si>
    <t>Председатель ТСН "Электрон"                        Докучаев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</si>
</sst>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49" fontId="0" fillId="0" borderId="1" xfId="0" applyNumberFormat="1" applyBorder="1"/>
    <xf numFmtId="2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1" xfId="1" applyNumberFormat="1" applyFont="1" applyBorder="1"/>
    <xf numFmtId="0" fontId="1" fillId="0" borderId="1" xfId="1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inden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topLeftCell="A49" zoomScale="120" zoomScaleNormal="120" workbookViewId="0">
      <selection activeCell="D64" sqref="D64"/>
    </sheetView>
  </sheetViews>
  <sheetFormatPr defaultRowHeight="15" x14ac:dyDescent="0.25"/>
  <cols>
    <col min="1" max="1" width="6.7109375" customWidth="1"/>
    <col min="2" max="2" width="46.140625" customWidth="1"/>
    <col min="3" max="3" width="16.42578125" customWidth="1"/>
    <col min="4" max="4" width="21.85546875" customWidth="1"/>
    <col min="5" max="5" width="32.85546875" customWidth="1"/>
  </cols>
  <sheetData>
    <row r="1" spans="1:5" x14ac:dyDescent="0.25">
      <c r="D1" s="38" t="s">
        <v>68</v>
      </c>
      <c r="E1" s="39"/>
    </row>
    <row r="2" spans="1:5" x14ac:dyDescent="0.25">
      <c r="D2" s="39"/>
      <c r="E2" s="39"/>
    </row>
    <row r="3" spans="1:5" x14ac:dyDescent="0.25">
      <c r="D3" s="39"/>
      <c r="E3" s="39"/>
    </row>
    <row r="4" spans="1:5" x14ac:dyDescent="0.25">
      <c r="D4" s="39"/>
      <c r="E4" s="39"/>
    </row>
    <row r="5" spans="1:5" x14ac:dyDescent="0.25">
      <c r="D5" s="39"/>
      <c r="E5" s="39"/>
    </row>
    <row r="6" spans="1:5" x14ac:dyDescent="0.25">
      <c r="D6" s="39"/>
      <c r="E6" s="39"/>
    </row>
    <row r="7" spans="1:5" x14ac:dyDescent="0.25">
      <c r="D7" s="39"/>
      <c r="E7" s="39"/>
    </row>
    <row r="8" spans="1:5" x14ac:dyDescent="0.25">
      <c r="D8" s="39"/>
      <c r="E8" s="39"/>
    </row>
    <row r="9" spans="1:5" x14ac:dyDescent="0.25">
      <c r="D9" s="39"/>
      <c r="E9" s="39"/>
    </row>
    <row r="10" spans="1:5" x14ac:dyDescent="0.25">
      <c r="D10" s="39"/>
      <c r="E10" s="39"/>
    </row>
    <row r="11" spans="1:5" ht="42.75" customHeight="1" x14ac:dyDescent="0.25">
      <c r="D11" s="39"/>
      <c r="E11" s="39"/>
    </row>
    <row r="13" spans="1:5" ht="21" x14ac:dyDescent="0.35">
      <c r="A13" s="40" t="s">
        <v>0</v>
      </c>
      <c r="B13" s="40"/>
      <c r="C13" s="40"/>
      <c r="D13" s="40"/>
      <c r="E13" s="40"/>
    </row>
    <row r="14" spans="1:5" x14ac:dyDescent="0.25">
      <c r="A14" s="7" t="s">
        <v>1</v>
      </c>
      <c r="B14" s="2"/>
      <c r="C14" s="2"/>
      <c r="D14" s="2"/>
      <c r="E14" s="2"/>
    </row>
    <row r="15" spans="1:5" ht="18.75" x14ac:dyDescent="0.25">
      <c r="A15" s="8">
        <v>1</v>
      </c>
      <c r="B15" s="9" t="s">
        <v>2</v>
      </c>
      <c r="C15" s="2"/>
      <c r="D15" s="2"/>
      <c r="E15" s="2"/>
    </row>
    <row r="16" spans="1:5" x14ac:dyDescent="0.25">
      <c r="A16" s="10" t="s">
        <v>3</v>
      </c>
      <c r="B16" s="11" t="s">
        <v>6</v>
      </c>
      <c r="C16" s="31">
        <v>1580272</v>
      </c>
      <c r="D16" s="2"/>
      <c r="E16" s="2"/>
    </row>
    <row r="17" spans="1:5" ht="45.75" customHeight="1" x14ac:dyDescent="0.25">
      <c r="A17" s="12" t="s">
        <v>4</v>
      </c>
      <c r="B17" s="13" t="s">
        <v>7</v>
      </c>
      <c r="C17" s="14">
        <v>40000</v>
      </c>
      <c r="D17" s="2"/>
      <c r="E17" s="2"/>
    </row>
    <row r="18" spans="1:5" ht="30" x14ac:dyDescent="0.25">
      <c r="A18" s="12" t="s">
        <v>5</v>
      </c>
      <c r="B18" s="13" t="s">
        <v>8</v>
      </c>
      <c r="C18" s="15">
        <v>98200</v>
      </c>
      <c r="D18" s="2"/>
      <c r="E18" s="2"/>
    </row>
    <row r="19" spans="1:5" ht="23.25" x14ac:dyDescent="0.25">
      <c r="A19" s="2"/>
      <c r="B19" s="16" t="s">
        <v>9</v>
      </c>
      <c r="C19" s="15">
        <f>SUM(C16:C18)</f>
        <v>1718472</v>
      </c>
      <c r="D19" s="2"/>
      <c r="E19" s="2"/>
    </row>
    <row r="20" spans="1:5" ht="28.5" x14ac:dyDescent="0.25">
      <c r="A20" s="18">
        <v>2</v>
      </c>
      <c r="B20" s="41" t="s">
        <v>10</v>
      </c>
      <c r="C20" s="41"/>
      <c r="D20" s="41"/>
      <c r="E20" s="41"/>
    </row>
    <row r="21" spans="1:5" ht="17.25" customHeight="1" x14ac:dyDescent="0.25">
      <c r="A21" s="12" t="s">
        <v>11</v>
      </c>
      <c r="B21" s="42" t="s">
        <v>49</v>
      </c>
      <c r="C21" s="42"/>
      <c r="D21" s="42"/>
      <c r="E21" s="42"/>
    </row>
    <row r="22" spans="1:5" ht="60" x14ac:dyDescent="0.25">
      <c r="A22" s="19"/>
      <c r="B22" s="13" t="s">
        <v>12</v>
      </c>
      <c r="C22" s="20">
        <v>70260</v>
      </c>
      <c r="D22" s="33" t="s">
        <v>54</v>
      </c>
      <c r="E22" s="34"/>
    </row>
    <row r="23" spans="1:5" x14ac:dyDescent="0.25">
      <c r="A23" s="19"/>
      <c r="B23" s="11" t="s">
        <v>13</v>
      </c>
      <c r="C23" s="20">
        <v>8783</v>
      </c>
      <c r="D23" s="34"/>
      <c r="E23" s="34"/>
    </row>
    <row r="24" spans="1:5" ht="45" x14ac:dyDescent="0.25">
      <c r="A24" s="19"/>
      <c r="B24" s="13" t="s">
        <v>14</v>
      </c>
      <c r="C24" s="20">
        <v>17565</v>
      </c>
      <c r="D24" s="34"/>
      <c r="E24" s="34"/>
    </row>
    <row r="25" spans="1:5" x14ac:dyDescent="0.25">
      <c r="A25" s="19"/>
      <c r="B25" s="11"/>
      <c r="C25" s="17"/>
      <c r="D25" s="34"/>
      <c r="E25" s="34"/>
    </row>
    <row r="26" spans="1:5" ht="23.25" x14ac:dyDescent="0.25">
      <c r="A26" s="19"/>
      <c r="B26" s="21" t="s">
        <v>9</v>
      </c>
      <c r="C26" s="14">
        <f>SUM(C22:C24)</f>
        <v>96608</v>
      </c>
      <c r="D26" s="35">
        <v>98200</v>
      </c>
      <c r="E26" s="34"/>
    </row>
    <row r="27" spans="1:5" ht="32.25" customHeight="1" x14ac:dyDescent="0.25">
      <c r="A27" s="19"/>
      <c r="B27" s="11"/>
      <c r="C27" s="22" t="s">
        <v>15</v>
      </c>
      <c r="D27" s="18" t="s">
        <v>16</v>
      </c>
      <c r="E27" s="2"/>
    </row>
    <row r="28" spans="1:5" ht="28.5" x14ac:dyDescent="0.25">
      <c r="A28" s="12" t="s">
        <v>17</v>
      </c>
      <c r="B28" s="43" t="s">
        <v>18</v>
      </c>
      <c r="C28" s="43"/>
      <c r="D28" s="43"/>
      <c r="E28" s="43"/>
    </row>
    <row r="29" spans="1:5" x14ac:dyDescent="0.25">
      <c r="A29" s="19"/>
      <c r="B29" s="11" t="s">
        <v>19</v>
      </c>
      <c r="C29" s="23">
        <v>4000</v>
      </c>
      <c r="D29" s="24">
        <v>2.2000000000000002</v>
      </c>
      <c r="E29" s="2"/>
    </row>
    <row r="30" spans="1:5" x14ac:dyDescent="0.25">
      <c r="A30" s="19"/>
      <c r="B30" s="11" t="s">
        <v>20</v>
      </c>
      <c r="C30" s="25">
        <v>170000</v>
      </c>
      <c r="D30" s="24">
        <v>93.81</v>
      </c>
      <c r="E30" s="2"/>
    </row>
    <row r="31" spans="1:5" x14ac:dyDescent="0.25">
      <c r="A31" s="19"/>
      <c r="B31" s="11" t="s">
        <v>21</v>
      </c>
      <c r="C31" s="25">
        <v>8000</v>
      </c>
      <c r="D31" s="24">
        <v>4.4000000000000004</v>
      </c>
      <c r="E31" s="2"/>
    </row>
    <row r="32" spans="1:5" x14ac:dyDescent="0.25">
      <c r="A32" s="19"/>
      <c r="B32" s="11" t="s">
        <v>22</v>
      </c>
      <c r="C32" s="25">
        <v>30000</v>
      </c>
      <c r="D32" s="24">
        <v>16.55</v>
      </c>
      <c r="E32" s="2"/>
    </row>
    <row r="33" spans="1:5" ht="45" x14ac:dyDescent="0.25">
      <c r="A33" s="19"/>
      <c r="B33" s="13" t="s">
        <v>23</v>
      </c>
      <c r="C33" s="25">
        <v>10000</v>
      </c>
      <c r="D33" s="24">
        <v>5.5</v>
      </c>
      <c r="E33" s="2"/>
    </row>
    <row r="34" spans="1:5" x14ac:dyDescent="0.25">
      <c r="A34" s="19"/>
      <c r="B34" s="11" t="s">
        <v>24</v>
      </c>
      <c r="C34" s="32" t="s">
        <v>26</v>
      </c>
      <c r="D34" s="32"/>
      <c r="E34" s="32"/>
    </row>
    <row r="35" spans="1:5" x14ac:dyDescent="0.25">
      <c r="A35" s="19"/>
      <c r="B35" s="13" t="s">
        <v>67</v>
      </c>
      <c r="C35" s="26">
        <v>156000</v>
      </c>
      <c r="D35" s="27">
        <v>86</v>
      </c>
      <c r="E35" s="8"/>
    </row>
    <row r="36" spans="1:5" x14ac:dyDescent="0.25">
      <c r="A36" s="19"/>
      <c r="B36" s="11" t="s">
        <v>25</v>
      </c>
      <c r="C36" s="2"/>
      <c r="D36" s="28"/>
      <c r="E36" s="2"/>
    </row>
    <row r="37" spans="1:5" x14ac:dyDescent="0.25">
      <c r="A37" s="19"/>
      <c r="B37" s="11" t="s">
        <v>27</v>
      </c>
      <c r="C37" s="25">
        <v>144000</v>
      </c>
      <c r="D37" s="24">
        <v>79.5</v>
      </c>
      <c r="E37" s="2"/>
    </row>
    <row r="38" spans="1:5" x14ac:dyDescent="0.25">
      <c r="A38" s="19"/>
      <c r="B38" s="11" t="s">
        <v>28</v>
      </c>
      <c r="C38" s="25">
        <v>108000</v>
      </c>
      <c r="D38" s="24">
        <v>59.6</v>
      </c>
      <c r="E38" s="2"/>
    </row>
    <row r="39" spans="1:5" x14ac:dyDescent="0.25">
      <c r="A39" s="19"/>
      <c r="B39" s="11" t="s">
        <v>53</v>
      </c>
      <c r="C39" s="25">
        <v>45500</v>
      </c>
      <c r="D39" s="24">
        <v>21.5</v>
      </c>
      <c r="E39" s="2"/>
    </row>
    <row r="40" spans="1:5" x14ac:dyDescent="0.25">
      <c r="A40" s="19"/>
      <c r="B40" s="11" t="s">
        <v>29</v>
      </c>
      <c r="C40" s="25">
        <v>39900</v>
      </c>
      <c r="D40" s="29">
        <v>25.1</v>
      </c>
      <c r="E40" s="2"/>
    </row>
    <row r="41" spans="1:5" ht="31.5" customHeight="1" x14ac:dyDescent="0.25">
      <c r="A41" s="2"/>
      <c r="B41" s="13" t="s">
        <v>30</v>
      </c>
      <c r="C41" s="25">
        <v>84000</v>
      </c>
      <c r="D41" s="24">
        <v>46.36</v>
      </c>
      <c r="E41" s="2"/>
    </row>
    <row r="42" spans="1:5" ht="30" x14ac:dyDescent="0.25">
      <c r="A42" s="11"/>
      <c r="B42" s="13" t="s">
        <v>31</v>
      </c>
      <c r="C42" s="25">
        <v>175236</v>
      </c>
      <c r="D42" s="24">
        <v>96.7</v>
      </c>
      <c r="E42" s="2"/>
    </row>
    <row r="43" spans="1:5" x14ac:dyDescent="0.25">
      <c r="A43" s="11"/>
      <c r="B43" s="11" t="s">
        <v>32</v>
      </c>
      <c r="C43" s="25">
        <v>18600</v>
      </c>
      <c r="D43" s="24">
        <v>10.26</v>
      </c>
      <c r="E43" s="2"/>
    </row>
    <row r="44" spans="1:5" x14ac:dyDescent="0.25">
      <c r="A44" s="11"/>
      <c r="B44" s="11" t="s">
        <v>33</v>
      </c>
      <c r="C44" s="25">
        <v>127000</v>
      </c>
      <c r="D44" s="24">
        <v>70</v>
      </c>
      <c r="E44" s="2"/>
    </row>
    <row r="45" spans="1:5" ht="30" x14ac:dyDescent="0.25">
      <c r="A45" s="11"/>
      <c r="B45" s="13" t="s">
        <v>34</v>
      </c>
      <c r="C45" s="25">
        <v>30000</v>
      </c>
      <c r="D45" s="24">
        <v>16.559999999999999</v>
      </c>
      <c r="E45" s="2"/>
    </row>
    <row r="46" spans="1:5" ht="30" x14ac:dyDescent="0.25">
      <c r="A46" s="11"/>
      <c r="B46" s="13" t="s">
        <v>48</v>
      </c>
      <c r="C46" s="25">
        <v>10000</v>
      </c>
      <c r="D46" s="24">
        <v>5.5</v>
      </c>
      <c r="E46" s="2"/>
    </row>
    <row r="47" spans="1:5" x14ac:dyDescent="0.25">
      <c r="A47" s="11"/>
      <c r="B47" s="13" t="s">
        <v>39</v>
      </c>
      <c r="C47" s="25">
        <v>50000</v>
      </c>
      <c r="D47" s="24">
        <v>27.6</v>
      </c>
      <c r="E47" s="2"/>
    </row>
    <row r="48" spans="1:5" ht="23.25" x14ac:dyDescent="0.25">
      <c r="A48" s="11"/>
      <c r="B48" s="21" t="s">
        <v>9</v>
      </c>
      <c r="C48" s="23">
        <f>SUM(C29,C30,C31,C32,C33,C35,C37,C38,C39,C40,C41,C42,C43,C44,C45,C46,C47)</f>
        <v>1210236</v>
      </c>
      <c r="D48" s="24">
        <f>SUM(D29,D30,D31,D32,D33,D35,D37,D38,D39,D40,D41,D42,D43,D44,D45,D46,D47)</f>
        <v>667.1400000000001</v>
      </c>
      <c r="E48" s="2"/>
    </row>
    <row r="49" spans="1:5" ht="55.5" customHeight="1" x14ac:dyDescent="0.25">
      <c r="A49" s="18">
        <v>3</v>
      </c>
      <c r="B49" s="36" t="s">
        <v>52</v>
      </c>
      <c r="C49" s="37"/>
      <c r="D49" s="37"/>
      <c r="E49" s="37"/>
    </row>
    <row r="50" spans="1:5" ht="30" x14ac:dyDescent="0.25">
      <c r="A50" s="11"/>
      <c r="B50" s="11"/>
      <c r="C50" s="2"/>
      <c r="D50" s="22" t="s">
        <v>35</v>
      </c>
      <c r="E50" s="2"/>
    </row>
    <row r="51" spans="1:5" x14ac:dyDescent="0.25">
      <c r="A51" s="11"/>
      <c r="B51" s="11" t="s">
        <v>36</v>
      </c>
      <c r="C51" s="20">
        <v>200000</v>
      </c>
      <c r="D51" s="20">
        <v>1234</v>
      </c>
      <c r="E51" s="2"/>
    </row>
    <row r="52" spans="1:5" ht="30" x14ac:dyDescent="0.25">
      <c r="A52" s="11"/>
      <c r="B52" s="13" t="s">
        <v>37</v>
      </c>
      <c r="C52" s="20">
        <v>45036</v>
      </c>
      <c r="D52" s="20">
        <v>278</v>
      </c>
      <c r="E52" s="2"/>
    </row>
    <row r="53" spans="1:5" ht="90" x14ac:dyDescent="0.25">
      <c r="A53" s="11"/>
      <c r="B53" s="13" t="s">
        <v>50</v>
      </c>
      <c r="C53" s="20">
        <v>30000</v>
      </c>
      <c r="D53" s="20">
        <v>185</v>
      </c>
      <c r="E53" s="2"/>
    </row>
    <row r="54" spans="1:5" x14ac:dyDescent="0.25">
      <c r="A54" s="11"/>
      <c r="B54" s="30" t="s">
        <v>40</v>
      </c>
      <c r="C54" s="20">
        <v>25000</v>
      </c>
      <c r="D54" s="20">
        <v>154</v>
      </c>
      <c r="E54" s="2"/>
    </row>
    <row r="55" spans="1:5" ht="45" x14ac:dyDescent="0.25">
      <c r="A55" s="11"/>
      <c r="B55" s="30" t="s">
        <v>51</v>
      </c>
      <c r="C55" s="20">
        <v>70000</v>
      </c>
      <c r="D55" s="20">
        <v>432</v>
      </c>
      <c r="E55" s="2"/>
    </row>
    <row r="56" spans="1:5" ht="23.25" x14ac:dyDescent="0.25">
      <c r="A56" s="11"/>
      <c r="B56" s="21" t="s">
        <v>38</v>
      </c>
      <c r="C56" s="20">
        <f>SUM(C51,C52,C53,C54,C55)</f>
        <v>370036</v>
      </c>
      <c r="D56" s="20">
        <f>SUM(D51:D53,D54:D55)</f>
        <v>2283</v>
      </c>
      <c r="E56" s="2"/>
    </row>
    <row r="57" spans="1:5" x14ac:dyDescent="0.25">
      <c r="A57" s="1"/>
      <c r="B57" s="1"/>
    </row>
    <row r="58" spans="1:5" x14ac:dyDescent="0.25">
      <c r="A58" s="1"/>
      <c r="B58" s="1" t="s">
        <v>72</v>
      </c>
      <c r="C58" t="s">
        <v>71</v>
      </c>
    </row>
    <row r="59" spans="1:5" x14ac:dyDescent="0.25">
      <c r="A59" s="1"/>
      <c r="B59" s="1" t="s">
        <v>73</v>
      </c>
      <c r="C59" t="s">
        <v>69</v>
      </c>
    </row>
    <row r="60" spans="1:5" x14ac:dyDescent="0.25">
      <c r="A60" s="1"/>
      <c r="B60" s="1" t="s">
        <v>74</v>
      </c>
      <c r="C60" t="s">
        <v>70</v>
      </c>
    </row>
    <row r="61" spans="1:5" x14ac:dyDescent="0.25">
      <c r="A61" s="1"/>
      <c r="B61" s="1" t="s">
        <v>75</v>
      </c>
    </row>
    <row r="62" spans="1:5" x14ac:dyDescent="0.25">
      <c r="A62" s="1"/>
      <c r="B62" s="1" t="s">
        <v>76</v>
      </c>
    </row>
    <row r="63" spans="1:5" x14ac:dyDescent="0.25">
      <c r="A63" s="1"/>
      <c r="B63" s="1" t="s">
        <v>77</v>
      </c>
    </row>
    <row r="64" spans="1:5" x14ac:dyDescent="0.25">
      <c r="A64" s="1"/>
      <c r="B64" s="1" t="s">
        <v>78</v>
      </c>
      <c r="D64" t="s">
        <v>79</v>
      </c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</sheetData>
  <mergeCells count="9">
    <mergeCell ref="C34:E34"/>
    <mergeCell ref="D22:E25"/>
    <mergeCell ref="D26:E26"/>
    <mergeCell ref="B49:E49"/>
    <mergeCell ref="D1:E11"/>
    <mergeCell ref="A13:E13"/>
    <mergeCell ref="B20:E20"/>
    <mergeCell ref="B21:E21"/>
    <mergeCell ref="B28:E2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3" sqref="A3"/>
    </sheetView>
  </sheetViews>
  <sheetFormatPr defaultRowHeight="15" x14ac:dyDescent="0.25"/>
  <cols>
    <col min="1" max="1" width="38.7109375" bestFit="1" customWidth="1"/>
    <col min="2" max="2" width="58.42578125" bestFit="1" customWidth="1"/>
  </cols>
  <sheetData>
    <row r="1" spans="1:2" ht="18.75" x14ac:dyDescent="0.3">
      <c r="B1" s="6" t="s">
        <v>41</v>
      </c>
    </row>
    <row r="3" spans="1:2" x14ac:dyDescent="0.25">
      <c r="A3" s="3" t="s">
        <v>66</v>
      </c>
      <c r="B3" s="3" t="s">
        <v>59</v>
      </c>
    </row>
    <row r="4" spans="1:2" x14ac:dyDescent="0.25">
      <c r="A4" s="4" t="s">
        <v>42</v>
      </c>
      <c r="B4" s="4" t="s">
        <v>58</v>
      </c>
    </row>
    <row r="5" spans="1:2" x14ac:dyDescent="0.25">
      <c r="A5" s="4" t="s">
        <v>60</v>
      </c>
      <c r="B5" s="4" t="s">
        <v>45</v>
      </c>
    </row>
    <row r="6" spans="1:2" x14ac:dyDescent="0.25">
      <c r="A6" s="4" t="s">
        <v>61</v>
      </c>
      <c r="B6" s="4" t="s">
        <v>46</v>
      </c>
    </row>
    <row r="7" spans="1:2" x14ac:dyDescent="0.25">
      <c r="A7" s="4"/>
      <c r="B7" s="4"/>
    </row>
    <row r="8" spans="1:2" x14ac:dyDescent="0.25">
      <c r="A8" s="4" t="s">
        <v>62</v>
      </c>
      <c r="B8" s="4" t="s">
        <v>55</v>
      </c>
    </row>
    <row r="9" spans="1:2" x14ac:dyDescent="0.25">
      <c r="A9" s="4" t="s">
        <v>63</v>
      </c>
      <c r="B9" s="4" t="s">
        <v>56</v>
      </c>
    </row>
    <row r="10" spans="1:2" x14ac:dyDescent="0.25">
      <c r="A10" s="4" t="s">
        <v>64</v>
      </c>
      <c r="B10" s="4" t="s">
        <v>47</v>
      </c>
    </row>
    <row r="11" spans="1:2" x14ac:dyDescent="0.25">
      <c r="A11" s="4" t="s">
        <v>65</v>
      </c>
      <c r="B11" s="4"/>
    </row>
    <row r="12" spans="1:2" x14ac:dyDescent="0.25">
      <c r="A12" s="4" t="s">
        <v>43</v>
      </c>
      <c r="B12" s="4"/>
    </row>
    <row r="13" spans="1:2" x14ac:dyDescent="0.25">
      <c r="A13" s="4" t="s">
        <v>44</v>
      </c>
      <c r="B13" s="4"/>
    </row>
    <row r="14" spans="1:2" x14ac:dyDescent="0.25">
      <c r="A14" s="5" t="s">
        <v>57</v>
      </c>
      <c r="B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Demongeee</cp:lastModifiedBy>
  <cp:lastPrinted>2020-10-07T10:27:52Z</cp:lastPrinted>
  <dcterms:created xsi:type="dcterms:W3CDTF">2019-07-28T10:34:35Z</dcterms:created>
  <dcterms:modified xsi:type="dcterms:W3CDTF">2020-10-07T10:28:55Z</dcterms:modified>
</cp:coreProperties>
</file>